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sonet-my.sharepoint.com/personal/alok_thakur_gasonet_onmicrosoft_com/Documents/Desktop/TS &amp; CMS/Back-up/Final/"/>
    </mc:Choice>
  </mc:AlternateContent>
  <xr:revisionPtr revIDLastSave="54" documentId="8_{61E07837-4C21-4CE1-B21E-FF78C9B52830}" xr6:coauthVersionLast="47" xr6:coauthVersionMax="47" xr10:uidLastSave="{838EEC01-F012-49FC-8902-EDCED3F36A19}"/>
  <bookViews>
    <workbookView xWindow="-120" yWindow="-120" windowWidth="20730" windowHeight="11040" xr2:uid="{103F2076-93A8-4CED-BB41-B203FC77BE38}"/>
  </bookViews>
  <sheets>
    <sheet name="SOR" sheetId="4" r:id="rId1"/>
  </sheets>
  <definedNames>
    <definedName name="_xlnm.Print_Area" localSheetId="0">SOR!$A$1:$M$29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  <c r="L19" i="4" s="1"/>
  <c r="M19" i="4" s="1"/>
  <c r="J18" i="4"/>
  <c r="L18" i="4" s="1"/>
  <c r="M18" i="4" s="1"/>
  <c r="J17" i="4"/>
  <c r="L17" i="4" s="1"/>
  <c r="M17" i="4" s="1"/>
  <c r="J16" i="4"/>
  <c r="L16" i="4" s="1"/>
  <c r="M16" i="4" s="1"/>
  <c r="J15" i="4"/>
  <c r="J14" i="4"/>
  <c r="L14" i="4" s="1"/>
  <c r="M14" i="4" s="1"/>
  <c r="J13" i="4"/>
  <c r="L13" i="4" s="1"/>
  <c r="M13" i="4" s="1"/>
  <c r="J12" i="4"/>
  <c r="L12" i="4" s="1"/>
  <c r="M12" i="4" s="1"/>
  <c r="J11" i="4"/>
  <c r="L11" i="4" s="1"/>
  <c r="M11" i="4" s="1"/>
  <c r="J10" i="4"/>
  <c r="L10" i="4" s="1"/>
  <c r="M10" i="4" s="1"/>
  <c r="J9" i="4"/>
  <c r="L9" i="4" s="1"/>
  <c r="M9" i="4" s="1"/>
  <c r="J8" i="4"/>
  <c r="L8" i="4" s="1"/>
  <c r="M8" i="4" s="1"/>
  <c r="J7" i="4"/>
  <c r="L7" i="4" s="1"/>
  <c r="M7" i="4" s="1"/>
  <c r="J6" i="4"/>
  <c r="L6" i="4" s="1"/>
  <c r="M6" i="4" s="1"/>
  <c r="J5" i="4"/>
  <c r="L5" i="4" s="1"/>
  <c r="L15" i="4"/>
  <c r="M15" i="4" s="1"/>
  <c r="L20" i="4" l="1"/>
  <c r="M5" i="4"/>
  <c r="M20" i="4" s="1"/>
</calcChain>
</file>

<file path=xl/sharedStrings.xml><?xml version="1.0" encoding="utf-8"?>
<sst xmlns="http://schemas.openxmlformats.org/spreadsheetml/2006/main" count="69" uniqueCount="46">
  <si>
    <t>Project Manager</t>
  </si>
  <si>
    <t>Engineering Manager</t>
  </si>
  <si>
    <t>Resident Construction Manager (RCM)</t>
  </si>
  <si>
    <t>Senior Engineer</t>
  </si>
  <si>
    <t>Planning Engineer</t>
  </si>
  <si>
    <t>O&amp;M Engineer</t>
  </si>
  <si>
    <t>Marketing Executive</t>
  </si>
  <si>
    <t>Safety Engineer</t>
  </si>
  <si>
    <t>MDPE &amp; LMC Engineer</t>
  </si>
  <si>
    <t>Draftsman</t>
  </si>
  <si>
    <t>HR &amp; Admin Executive</t>
  </si>
  <si>
    <t>F&amp;A Executive</t>
  </si>
  <si>
    <t>Description</t>
  </si>
  <si>
    <t>Candidate level</t>
  </si>
  <si>
    <t>Skill Type</t>
  </si>
  <si>
    <t>Reimbursement (Telephone + Site Expenses) (B) </t>
  </si>
  <si>
    <t>Manager</t>
  </si>
  <si>
    <t>Highly Skilled</t>
  </si>
  <si>
    <t>Potential skilled</t>
  </si>
  <si>
    <t>Engineer / Executive</t>
  </si>
  <si>
    <t>Stee/CNG/LNGl Engineer</t>
  </si>
  <si>
    <t>Executive</t>
  </si>
  <si>
    <t>Skilled </t>
  </si>
  <si>
    <t>Skilled</t>
  </si>
  <si>
    <t>Service Charges @ ____% on Base Price (to be quoted by Bidders)
(C= A*___%)</t>
  </si>
  <si>
    <t>Minimum Experience in CGD
 (Years count)</t>
  </si>
  <si>
    <t>Calculated Base Price as per Wage Sheet 
(A)</t>
  </si>
  <si>
    <t>Total Monthly Cost including GST@18%</t>
  </si>
  <si>
    <t>C&amp;P Executive</t>
  </si>
  <si>
    <t>Data Entry / Customer Care/Billing</t>
  </si>
  <si>
    <r>
      <t xml:space="preserve">SCHEDULE OF RATES
</t>
    </r>
    <r>
      <rPr>
        <b/>
        <sz val="15"/>
        <color theme="1"/>
        <rFont val="Aptos Narrow"/>
        <family val="2"/>
        <scheme val="minor"/>
      </rPr>
      <t>HIRING OF AGENCY FOR CONSTRUCTION MANAGEMENT SERVICES (CMS) FOR CITY GAS DISTRIBUTION PROJECTS</t>
    </r>
  </si>
  <si>
    <t>GRAND TOTAL (INR)</t>
  </si>
  <si>
    <t>Total Contract Cost for a period of 2 Years</t>
  </si>
  <si>
    <t>S. No.</t>
  </si>
  <si>
    <t>Total Manpower Required (Nos.) - E</t>
  </si>
  <si>
    <t>Grand Total
(D = A+B+C) - 
Monthly Cost to Company</t>
  </si>
  <si>
    <r>
      <rPr>
        <b/>
        <sz val="11"/>
        <rFont val="Calibri"/>
        <family val="2"/>
      </rPr>
      <t xml:space="preserve">Note: </t>
    </r>
    <r>
      <rPr>
        <sz val="11"/>
        <rFont val="Calibri"/>
        <family val="2"/>
      </rPr>
      <t xml:space="preserve">      
</t>
    </r>
  </si>
  <si>
    <t>2. Bidder to quote for Service Charge in percentage for each line item.</t>
  </si>
  <si>
    <t>3. Service charge shall be applicable on the base price only.</t>
  </si>
  <si>
    <t>4. Cap for Service Charge is 12%.</t>
  </si>
  <si>
    <t>6. No service charge shall be applicable on Reimbursements.</t>
  </si>
  <si>
    <t>1. Base price is firm and fixed for each level of employee.</t>
  </si>
  <si>
    <t>8. Separate SOR will be issued for separate company.</t>
  </si>
  <si>
    <t>5. Reimbursement for Telephoen &amp; Site Expenses shall be on actual basis with the ceiling in the coloum (B).</t>
  </si>
  <si>
    <t>Travel Reimbursement (as per policy-Annexure A) (B1) </t>
  </si>
  <si>
    <t>7. Sample for PMC Salary slip is attached as Annexure-B is indicative. However, service provider is free to make their own salary slip.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</si>
</sst>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20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3" xfId="0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 applyProtection="1">
      <alignment horizontal="center" vertical="center"/>
      <protection locked="0"/>
    </xf>
    <xf numFmtId="9" fontId="3" fillId="3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4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2302990</xdr:colOff>
      <xdr:row>2</xdr:row>
      <xdr:rowOff>104775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A8BE6EC0-20EE-2C7F-BB58-9BDC6FC5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299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9757-47CF-49DA-9B06-F50CAD9A763B}">
  <sheetPr>
    <pageSetUpPr fitToPage="1"/>
  </sheetPr>
  <dimension ref="A1:M29"/>
  <sheetViews>
    <sheetView tabSelected="1" workbookViewId="0">
      <pane xSplit="2" ySplit="4" topLeftCell="C19" activePane="bottomRight" state="frozen"/>
      <selection pane="topRight" activeCell="B1" sqref="B1"/>
      <selection pane="bottomLeft" activeCell="A2" sqref="A2"/>
      <selection pane="bottomRight" activeCell="A25" sqref="A25:L25"/>
    </sheetView>
  </sheetViews>
  <sheetFormatPr defaultRowHeight="15" x14ac:dyDescent="0.25"/>
  <cols>
    <col min="2" max="2" width="35.42578125" bestFit="1" customWidth="1"/>
    <col min="3" max="3" width="19.42578125" bestFit="1" customWidth="1"/>
    <col min="4" max="4" width="15.5703125" bestFit="1" customWidth="1"/>
    <col min="5" max="10" width="15.7109375" customWidth="1"/>
    <col min="11" max="11" width="10.7109375" style="3" bestFit="1" customWidth="1"/>
    <col min="12" max="13" width="15.7109375" customWidth="1"/>
  </cols>
  <sheetData>
    <row r="1" spans="1:13" ht="20.100000000000001" customHeight="1" x14ac:dyDescent="0.25">
      <c r="B1" s="31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0.100000000000001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0.100000000000001" customHeight="1" thickBo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90.75" thickBot="1" x14ac:dyDescent="0.3">
      <c r="A4" s="10" t="s">
        <v>33</v>
      </c>
      <c r="B4" s="25" t="s">
        <v>12</v>
      </c>
      <c r="C4" s="11" t="s">
        <v>13</v>
      </c>
      <c r="D4" s="12" t="s">
        <v>14</v>
      </c>
      <c r="E4" s="13" t="s">
        <v>25</v>
      </c>
      <c r="F4" s="13" t="s">
        <v>26</v>
      </c>
      <c r="G4" s="13" t="s">
        <v>15</v>
      </c>
      <c r="H4" s="13" t="s">
        <v>44</v>
      </c>
      <c r="I4" s="14" t="s">
        <v>24</v>
      </c>
      <c r="J4" s="13" t="s">
        <v>35</v>
      </c>
      <c r="K4" s="13" t="s">
        <v>34</v>
      </c>
      <c r="L4" s="13" t="s">
        <v>27</v>
      </c>
      <c r="M4" s="15" t="s">
        <v>32</v>
      </c>
    </row>
    <row r="5" spans="1:13" ht="24.95" customHeight="1" x14ac:dyDescent="0.25">
      <c r="A5" s="6">
        <v>1</v>
      </c>
      <c r="B5" s="26" t="s">
        <v>0</v>
      </c>
      <c r="C5" s="7" t="s">
        <v>16</v>
      </c>
      <c r="D5" s="7" t="s">
        <v>17</v>
      </c>
      <c r="E5" s="7">
        <v>10</v>
      </c>
      <c r="F5" s="7">
        <v>60000</v>
      </c>
      <c r="G5" s="7">
        <v>5000</v>
      </c>
      <c r="H5" s="7"/>
      <c r="I5" s="22"/>
      <c r="J5" s="7">
        <f>F5+G5+F5*I5</f>
        <v>65000</v>
      </c>
      <c r="K5" s="8">
        <v>1</v>
      </c>
      <c r="L5" s="7">
        <f t="shared" ref="L5:L19" si="0">J5*K5*(1+18%)</f>
        <v>76700</v>
      </c>
      <c r="M5" s="9">
        <f>L5*24</f>
        <v>1840800</v>
      </c>
    </row>
    <row r="6" spans="1:13" ht="24.95" customHeight="1" x14ac:dyDescent="0.25">
      <c r="A6" s="4">
        <v>2</v>
      </c>
      <c r="B6" s="27" t="s">
        <v>1</v>
      </c>
      <c r="C6" s="1" t="s">
        <v>16</v>
      </c>
      <c r="D6" s="1" t="s">
        <v>17</v>
      </c>
      <c r="E6" s="1">
        <v>10</v>
      </c>
      <c r="F6" s="1">
        <v>60000</v>
      </c>
      <c r="G6" s="1">
        <v>5000</v>
      </c>
      <c r="H6" s="1"/>
      <c r="I6" s="23"/>
      <c r="J6" s="1">
        <f t="shared" ref="J6:J19" si="1">F6+G6+F6*I6</f>
        <v>65000</v>
      </c>
      <c r="K6" s="2">
        <v>1</v>
      </c>
      <c r="L6" s="1">
        <f t="shared" si="0"/>
        <v>76700</v>
      </c>
      <c r="M6" s="5">
        <f t="shared" ref="M6:M19" si="2">L6*24</f>
        <v>1840800</v>
      </c>
    </row>
    <row r="7" spans="1:13" ht="24.95" customHeight="1" x14ac:dyDescent="0.25">
      <c r="A7" s="6">
        <v>3</v>
      </c>
      <c r="B7" s="27" t="s">
        <v>2</v>
      </c>
      <c r="C7" s="1" t="s">
        <v>16</v>
      </c>
      <c r="D7" s="1" t="s">
        <v>17</v>
      </c>
      <c r="E7" s="1">
        <v>8</v>
      </c>
      <c r="F7" s="1">
        <v>60000</v>
      </c>
      <c r="G7" s="1">
        <v>5000</v>
      </c>
      <c r="H7" s="1"/>
      <c r="I7" s="23"/>
      <c r="J7" s="1">
        <f t="shared" si="1"/>
        <v>65000</v>
      </c>
      <c r="K7" s="2">
        <v>5</v>
      </c>
      <c r="L7" s="1">
        <f>J7*K7*(1+18%)</f>
        <v>383500</v>
      </c>
      <c r="M7" s="5">
        <f t="shared" si="2"/>
        <v>9204000</v>
      </c>
    </row>
    <row r="8" spans="1:13" ht="24.95" customHeight="1" x14ac:dyDescent="0.25">
      <c r="A8" s="4">
        <v>4</v>
      </c>
      <c r="B8" s="27" t="s">
        <v>3</v>
      </c>
      <c r="C8" s="1" t="s">
        <v>3</v>
      </c>
      <c r="D8" s="1" t="s">
        <v>18</v>
      </c>
      <c r="E8" s="1">
        <v>6</v>
      </c>
      <c r="F8" s="1">
        <v>40000</v>
      </c>
      <c r="G8" s="1">
        <v>4000</v>
      </c>
      <c r="H8" s="1"/>
      <c r="I8" s="23"/>
      <c r="J8" s="1">
        <f t="shared" si="1"/>
        <v>44000</v>
      </c>
      <c r="K8" s="2">
        <v>1</v>
      </c>
      <c r="L8" s="1">
        <f t="shared" si="0"/>
        <v>51920</v>
      </c>
      <c r="M8" s="5">
        <f t="shared" si="2"/>
        <v>1246080</v>
      </c>
    </row>
    <row r="9" spans="1:13" ht="24.95" customHeight="1" x14ac:dyDescent="0.25">
      <c r="A9" s="6">
        <v>5</v>
      </c>
      <c r="B9" s="27" t="s">
        <v>4</v>
      </c>
      <c r="C9" s="1" t="s">
        <v>19</v>
      </c>
      <c r="D9" s="1" t="s">
        <v>17</v>
      </c>
      <c r="E9" s="1">
        <v>5</v>
      </c>
      <c r="F9" s="1">
        <v>35000</v>
      </c>
      <c r="G9" s="1">
        <v>4000</v>
      </c>
      <c r="H9" s="1"/>
      <c r="I9" s="23"/>
      <c r="J9" s="1">
        <f t="shared" si="1"/>
        <v>39000</v>
      </c>
      <c r="K9" s="2">
        <v>1</v>
      </c>
      <c r="L9" s="1">
        <f t="shared" si="0"/>
        <v>46020</v>
      </c>
      <c r="M9" s="5">
        <f t="shared" si="2"/>
        <v>1104480</v>
      </c>
    </row>
    <row r="10" spans="1:13" ht="24.95" customHeight="1" x14ac:dyDescent="0.25">
      <c r="A10" s="4">
        <v>6</v>
      </c>
      <c r="B10" s="27" t="s">
        <v>20</v>
      </c>
      <c r="C10" s="1" t="s">
        <v>19</v>
      </c>
      <c r="D10" s="1" t="s">
        <v>17</v>
      </c>
      <c r="E10" s="1">
        <v>5</v>
      </c>
      <c r="F10" s="1">
        <v>35000</v>
      </c>
      <c r="G10" s="1">
        <v>4000</v>
      </c>
      <c r="H10" s="1"/>
      <c r="I10" s="23"/>
      <c r="J10" s="1">
        <f t="shared" si="1"/>
        <v>39000</v>
      </c>
      <c r="K10" s="2">
        <v>4</v>
      </c>
      <c r="L10" s="1">
        <f t="shared" si="0"/>
        <v>184080</v>
      </c>
      <c r="M10" s="5">
        <f t="shared" si="2"/>
        <v>4417920</v>
      </c>
    </row>
    <row r="11" spans="1:13" ht="24.95" customHeight="1" x14ac:dyDescent="0.25">
      <c r="A11" s="6">
        <v>7</v>
      </c>
      <c r="B11" s="27" t="s">
        <v>5</v>
      </c>
      <c r="C11" s="1" t="s">
        <v>19</v>
      </c>
      <c r="D11" s="1" t="s">
        <v>17</v>
      </c>
      <c r="E11" s="1">
        <v>5</v>
      </c>
      <c r="F11" s="1">
        <v>35000</v>
      </c>
      <c r="G11" s="1">
        <v>4000</v>
      </c>
      <c r="H11" s="1"/>
      <c r="I11" s="23"/>
      <c r="J11" s="1">
        <f t="shared" si="1"/>
        <v>39000</v>
      </c>
      <c r="K11" s="2">
        <v>4</v>
      </c>
      <c r="L11" s="1">
        <f t="shared" si="0"/>
        <v>184080</v>
      </c>
      <c r="M11" s="5">
        <f t="shared" si="2"/>
        <v>4417920</v>
      </c>
    </row>
    <row r="12" spans="1:13" ht="24.95" customHeight="1" x14ac:dyDescent="0.25">
      <c r="A12" s="4">
        <v>8</v>
      </c>
      <c r="B12" s="27" t="s">
        <v>6</v>
      </c>
      <c r="C12" s="1" t="s">
        <v>19</v>
      </c>
      <c r="D12" s="1" t="s">
        <v>17</v>
      </c>
      <c r="E12" s="1">
        <v>5</v>
      </c>
      <c r="F12" s="1">
        <v>35000</v>
      </c>
      <c r="G12" s="1">
        <v>4000</v>
      </c>
      <c r="H12" s="1"/>
      <c r="I12" s="23"/>
      <c r="J12" s="1">
        <f t="shared" si="1"/>
        <v>39000</v>
      </c>
      <c r="K12" s="2">
        <v>4</v>
      </c>
      <c r="L12" s="1">
        <f t="shared" si="0"/>
        <v>184080</v>
      </c>
      <c r="M12" s="5">
        <f t="shared" si="2"/>
        <v>4417920</v>
      </c>
    </row>
    <row r="13" spans="1:13" ht="24.95" customHeight="1" x14ac:dyDescent="0.25">
      <c r="A13" s="6">
        <v>9</v>
      </c>
      <c r="B13" s="27" t="s">
        <v>7</v>
      </c>
      <c r="C13" s="1" t="s">
        <v>19</v>
      </c>
      <c r="D13" s="1" t="s">
        <v>17</v>
      </c>
      <c r="E13" s="1">
        <v>5</v>
      </c>
      <c r="F13" s="1">
        <v>35000</v>
      </c>
      <c r="G13" s="1">
        <v>4000</v>
      </c>
      <c r="H13" s="1"/>
      <c r="I13" s="23"/>
      <c r="J13" s="1">
        <f t="shared" si="1"/>
        <v>39000</v>
      </c>
      <c r="K13" s="2">
        <v>4</v>
      </c>
      <c r="L13" s="1">
        <f t="shared" si="0"/>
        <v>184080</v>
      </c>
      <c r="M13" s="5">
        <f t="shared" si="2"/>
        <v>4417920</v>
      </c>
    </row>
    <row r="14" spans="1:13" ht="24.95" customHeight="1" x14ac:dyDescent="0.25">
      <c r="A14" s="4">
        <v>10</v>
      </c>
      <c r="B14" s="27" t="s">
        <v>8</v>
      </c>
      <c r="C14" s="1" t="s">
        <v>19</v>
      </c>
      <c r="D14" s="1" t="s">
        <v>17</v>
      </c>
      <c r="E14" s="1">
        <v>5</v>
      </c>
      <c r="F14" s="1">
        <v>35000</v>
      </c>
      <c r="G14" s="1">
        <v>4000</v>
      </c>
      <c r="H14" s="1"/>
      <c r="I14" s="23"/>
      <c r="J14" s="1">
        <f t="shared" si="1"/>
        <v>39000</v>
      </c>
      <c r="K14" s="2">
        <v>4</v>
      </c>
      <c r="L14" s="1">
        <f t="shared" si="0"/>
        <v>184080</v>
      </c>
      <c r="M14" s="5">
        <f t="shared" si="2"/>
        <v>4417920</v>
      </c>
    </row>
    <row r="15" spans="1:13" ht="24.95" customHeight="1" x14ac:dyDescent="0.25">
      <c r="A15" s="6">
        <v>11</v>
      </c>
      <c r="B15" s="27" t="s">
        <v>11</v>
      </c>
      <c r="C15" s="1" t="s">
        <v>19</v>
      </c>
      <c r="D15" s="1" t="s">
        <v>17</v>
      </c>
      <c r="E15" s="1">
        <v>5</v>
      </c>
      <c r="F15" s="1">
        <v>35000</v>
      </c>
      <c r="G15" s="1">
        <v>4000</v>
      </c>
      <c r="H15" s="1"/>
      <c r="I15" s="23"/>
      <c r="J15" s="1">
        <f t="shared" si="1"/>
        <v>39000</v>
      </c>
      <c r="K15" s="2">
        <v>4</v>
      </c>
      <c r="L15" s="1">
        <f t="shared" si="0"/>
        <v>184080</v>
      </c>
      <c r="M15" s="5">
        <f t="shared" si="2"/>
        <v>4417920</v>
      </c>
    </row>
    <row r="16" spans="1:13" ht="24.95" customHeight="1" x14ac:dyDescent="0.25">
      <c r="A16" s="4">
        <v>12</v>
      </c>
      <c r="B16" s="27" t="s">
        <v>28</v>
      </c>
      <c r="C16" s="1" t="s">
        <v>19</v>
      </c>
      <c r="D16" s="1" t="s">
        <v>17</v>
      </c>
      <c r="E16" s="1">
        <v>5</v>
      </c>
      <c r="F16" s="1">
        <v>35000</v>
      </c>
      <c r="G16" s="1">
        <v>4000</v>
      </c>
      <c r="H16" s="1"/>
      <c r="I16" s="23"/>
      <c r="J16" s="1">
        <f t="shared" si="1"/>
        <v>39000</v>
      </c>
      <c r="K16" s="2">
        <v>1</v>
      </c>
      <c r="L16" s="1">
        <f t="shared" si="0"/>
        <v>46020</v>
      </c>
      <c r="M16" s="5">
        <f t="shared" si="2"/>
        <v>1104480</v>
      </c>
    </row>
    <row r="17" spans="1:13" ht="24.95" customHeight="1" x14ac:dyDescent="0.25">
      <c r="A17" s="6">
        <v>13</v>
      </c>
      <c r="B17" s="27" t="s">
        <v>29</v>
      </c>
      <c r="C17" s="1" t="s">
        <v>21</v>
      </c>
      <c r="D17" s="1" t="s">
        <v>22</v>
      </c>
      <c r="E17" s="1">
        <v>4</v>
      </c>
      <c r="F17" s="1">
        <v>30000</v>
      </c>
      <c r="G17" s="1">
        <v>4000</v>
      </c>
      <c r="H17" s="1"/>
      <c r="I17" s="23"/>
      <c r="J17" s="1">
        <f t="shared" si="1"/>
        <v>34000</v>
      </c>
      <c r="K17" s="2">
        <v>4</v>
      </c>
      <c r="L17" s="1">
        <f t="shared" si="0"/>
        <v>160480</v>
      </c>
      <c r="M17" s="5">
        <f t="shared" si="2"/>
        <v>3851520</v>
      </c>
    </row>
    <row r="18" spans="1:13" ht="24.95" customHeight="1" x14ac:dyDescent="0.25">
      <c r="A18" s="4">
        <v>14</v>
      </c>
      <c r="B18" s="27" t="s">
        <v>10</v>
      </c>
      <c r="C18" s="1" t="s">
        <v>21</v>
      </c>
      <c r="D18" s="1" t="s">
        <v>22</v>
      </c>
      <c r="E18" s="1">
        <v>4</v>
      </c>
      <c r="F18" s="1">
        <v>30000</v>
      </c>
      <c r="G18" s="1">
        <v>4000</v>
      </c>
      <c r="H18" s="1"/>
      <c r="I18" s="23"/>
      <c r="J18" s="1">
        <f t="shared" si="1"/>
        <v>34000</v>
      </c>
      <c r="K18" s="2">
        <v>4</v>
      </c>
      <c r="L18" s="1">
        <f t="shared" si="0"/>
        <v>160480</v>
      </c>
      <c r="M18" s="5">
        <f t="shared" si="2"/>
        <v>3851520</v>
      </c>
    </row>
    <row r="19" spans="1:13" ht="24.95" customHeight="1" thickBot="1" x14ac:dyDescent="0.3">
      <c r="A19" s="6">
        <v>15</v>
      </c>
      <c r="B19" s="28" t="s">
        <v>9</v>
      </c>
      <c r="C19" s="16" t="s">
        <v>21</v>
      </c>
      <c r="D19" s="16" t="s">
        <v>23</v>
      </c>
      <c r="E19" s="16">
        <v>4</v>
      </c>
      <c r="F19" s="16">
        <v>30000</v>
      </c>
      <c r="G19" s="16">
        <v>4000</v>
      </c>
      <c r="H19" s="16"/>
      <c r="I19" s="24"/>
      <c r="J19" s="16">
        <f t="shared" si="1"/>
        <v>34000</v>
      </c>
      <c r="K19" s="17">
        <v>1</v>
      </c>
      <c r="L19" s="16">
        <f t="shared" si="0"/>
        <v>40120</v>
      </c>
      <c r="M19" s="18">
        <f t="shared" si="2"/>
        <v>962880</v>
      </c>
    </row>
    <row r="20" spans="1:13" ht="20.100000000000001" customHeight="1" thickBot="1" x14ac:dyDescent="0.3">
      <c r="A20" s="29"/>
      <c r="B20" s="19"/>
      <c r="C20" s="19"/>
      <c r="D20" s="19"/>
      <c r="E20" s="19"/>
      <c r="F20" s="19"/>
      <c r="G20" s="34" t="s">
        <v>31</v>
      </c>
      <c r="H20" s="34"/>
      <c r="I20" s="34"/>
      <c r="J20" s="35"/>
      <c r="K20" s="20">
        <v>43</v>
      </c>
      <c r="L20" s="20">
        <f>SUM(L5:L19)</f>
        <v>2146420</v>
      </c>
      <c r="M20" s="21">
        <f>SUM(M5:M19)</f>
        <v>51514080</v>
      </c>
    </row>
    <row r="21" spans="1:13" x14ac:dyDescent="0.25">
      <c r="A21" s="36" t="s">
        <v>36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3" x14ac:dyDescent="0.25">
      <c r="A22" s="30" t="s">
        <v>41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3" x14ac:dyDescent="0.25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3" x14ac:dyDescent="0.25">
      <c r="A24" s="30" t="s">
        <v>38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3" x14ac:dyDescent="0.25">
      <c r="A25" s="30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3" x14ac:dyDescent="0.25">
      <c r="A26" s="30" t="s">
        <v>43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3" x14ac:dyDescent="0.25">
      <c r="A27" s="30" t="s">
        <v>40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3" x14ac:dyDescent="0.25">
      <c r="A28" s="30" t="s">
        <v>45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3" x14ac:dyDescent="0.25">
      <c r="A29" s="30" t="s">
        <v>42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</sheetData>
  <sheetProtection selectLockedCells="1" selectUnlockedCells="1"/>
  <mergeCells count="11">
    <mergeCell ref="A29:L29"/>
    <mergeCell ref="B1:M3"/>
    <mergeCell ref="G20:J20"/>
    <mergeCell ref="A21:L21"/>
    <mergeCell ref="A22:L22"/>
    <mergeCell ref="A23:L23"/>
    <mergeCell ref="A28:L28"/>
    <mergeCell ref="A24:L24"/>
    <mergeCell ref="A25:L25"/>
    <mergeCell ref="A26:L26"/>
    <mergeCell ref="A27:L27"/>
  </mergeCells>
  <printOptions horizontalCentered="1"/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</vt:lpstr>
      <vt:lpstr>SOR!Print_Area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Thakur</dc:creator>
  <cp:lastModifiedBy>Alok Thakur</cp:lastModifiedBy>
  <cp:lastPrinted>2025-05-17T08:36:56Z</cp:lastPrinted>
  <dcterms:created xsi:type="dcterms:W3CDTF">2025-04-20T11:15:05Z</dcterms:created>
  <dcterms:modified xsi:type="dcterms:W3CDTF">2025-06-04T11:29:18Z</dcterms:modified>
</cp:coreProperties>
</file>